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LDF\"/>
    </mc:Choice>
  </mc:AlternateContent>
  <xr:revisionPtr revIDLastSave="0" documentId="13_ncr:1_{FF871524-B982-43B4-80BF-51E1F2FC9A7A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71" i="1"/>
  <c r="H72" i="1"/>
  <c r="H76" i="1"/>
  <c r="H52" i="1"/>
  <c r="H56" i="1"/>
  <c r="H44" i="1"/>
  <c r="H45" i="1"/>
  <c r="H42" i="1"/>
  <c r="E80" i="1"/>
  <c r="E81" i="1"/>
  <c r="E82" i="1"/>
  <c r="E79" i="1"/>
  <c r="E69" i="1"/>
  <c r="H69" i="1" s="1"/>
  <c r="E70" i="1"/>
  <c r="H70" i="1" s="1"/>
  <c r="E71" i="1"/>
  <c r="E72" i="1"/>
  <c r="E73" i="1"/>
  <c r="H73" i="1" s="1"/>
  <c r="E74" i="1"/>
  <c r="H74" i="1" s="1"/>
  <c r="E75" i="1"/>
  <c r="H75" i="1" s="1"/>
  <c r="E76" i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E53" i="1"/>
  <c r="H53" i="1" s="1"/>
  <c r="E54" i="1"/>
  <c r="H54" i="1" s="1"/>
  <c r="E55" i="1"/>
  <c r="H55" i="1" s="1"/>
  <c r="E56" i="1"/>
  <c r="E49" i="1"/>
  <c r="H49" i="1" s="1"/>
  <c r="E43" i="1"/>
  <c r="H43" i="1" s="1"/>
  <c r="E44" i="1"/>
  <c r="E45" i="1"/>
  <c r="E42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F11" i="1"/>
  <c r="G11" i="1"/>
  <c r="H11" i="1"/>
  <c r="C11" i="1"/>
  <c r="C47" i="1" l="1"/>
  <c r="H10" i="1"/>
  <c r="E47" i="1"/>
  <c r="E84" i="1" s="1"/>
  <c r="F47" i="1"/>
  <c r="D47" i="1"/>
  <c r="C10" i="1"/>
  <c r="D10" i="1"/>
  <c r="H47" i="1"/>
  <c r="F10" i="1"/>
  <c r="G47" i="1"/>
  <c r="G10" i="1"/>
  <c r="D84" i="1" l="1"/>
  <c r="C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<sst xmlns="http://schemas.openxmlformats.org/spreadsheetml/2006/main" count="81" uniqueCount="49">
  <si>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</si>
  <si>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</si>
  <si>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</si>
  <si>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</si>
  <si>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</si>
  <si>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</si>
  <si>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</si>
  <si>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</si>
  <si>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</si>
  <si>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</si>
  <si>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</si>
  <si>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</si>
  <si>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</si>
  <si>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</si>
  <si>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</si>
  <si>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</si>
  <si>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</si>
  <si>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</si>
  <si>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</si>
  <si>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</si>
  <si>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</si>
  <si>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</si>
  <si>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</si>
  <si>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</si>
  <si>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</si>
  <si>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</si>
  <si>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</si>
  <si>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</si>
  <si>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</si>
  <si>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</si>
  <si>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</si>
  <si>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</si>
  <si>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</si>
  <si>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</si>
  <si>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</si>
  <si>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</si>
  <si>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</si>
  <si>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</si>
  <si>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</si>
  <si>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</si>
  <si>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</si>
  <si>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</si>
  <si>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</si>
  <si>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</si>
  <si>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</si>
  <si>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</si>
  <si>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</si>
  <si>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</si>
  <si>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30 de septiembre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</si>
</sst>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105834</xdr:colOff>
      <xdr:row>1</xdr:row>
      <xdr:rowOff>137583</xdr:rowOff>
    </xdr:from>
    <xdr:to>
      <xdr:col>1</xdr:col>
      <xdr:colOff>1820334</xdr:colOff>
      <xdr:row>5</xdr:row>
      <xdr:rowOff>99737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3C371F-F40C-F096-E2F5-E7F786F2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251" y="328083"/>
          <a:ext cx="1714500" cy="72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Q80" sqref="Q80"/>
    </sheetView>
  </sheetViews>
  <sheetFormatPr baseColWidth="10" defaultColWidth="11.5703125" defaultRowHeight="15" x14ac:dyDescent="0.25"/>
  <cols>
    <col min="1" max="1" width="3.570312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570312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3633503517.0100002</v>
      </c>
      <c r="D10" s="4">
        <f t="shared" ref="D10:H10" si="0">SUM(D11,D21,D30,D41)</f>
        <v>464003503.24999994</v>
      </c>
      <c r="E10" s="4">
        <f t="shared" si="0"/>
        <v>4097507020.2599998</v>
      </c>
      <c r="F10" s="4">
        <f t="shared" si="0"/>
        <v>3531471550.02</v>
      </c>
      <c r="G10" s="4">
        <f t="shared" si="0"/>
        <v>3482151730.1599998</v>
      </c>
      <c r="H10" s="4">
        <f t="shared" si="0"/>
        <v>566035470.24000001</v>
      </c>
    </row>
    <row r="11" spans="2:9" x14ac:dyDescent="0.25">
      <c r="B11" s="8" t="s">
        <v>13</v>
      </c>
      <c r="C11" s="4">
        <f>SUM(C12:C19)</f>
        <v>1416227933.95</v>
      </c>
      <c r="D11" s="4">
        <f t="shared" ref="D11:H11" si="1">SUM(D12:D19)</f>
        <v>1466469.4400000572</v>
      </c>
      <c r="E11" s="4">
        <f t="shared" si="1"/>
        <v>1417694403.3899999</v>
      </c>
      <c r="F11" s="4">
        <f t="shared" si="1"/>
        <v>1345348089.03</v>
      </c>
      <c r="G11" s="4">
        <f t="shared" si="1"/>
        <v>1340799084.8</v>
      </c>
      <c r="H11" s="4">
        <f t="shared" si="1"/>
        <v>72346314.360000148</v>
      </c>
    </row>
    <row r="12" spans="2:9" x14ac:dyDescent="0.25">
      <c r="B12" s="11" t="s">
        <v>14</v>
      </c>
      <c r="C12" s="15">
        <v>72699135.719999999</v>
      </c>
      <c r="D12" s="15">
        <v>1532432.5600000024</v>
      </c>
      <c r="E12" s="17">
        <f>SUM(C12:D12)</f>
        <v>74231568.280000001</v>
      </c>
      <c r="F12" s="15">
        <v>73908514.050000012</v>
      </c>
      <c r="G12" s="15">
        <v>73898756.260000005</v>
      </c>
      <c r="H12" s="17">
        <f>SUM(E12-F12)</f>
        <v>323054.22999998927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324108846.74000001</v>
      </c>
      <c r="D14" s="15">
        <v>-13518815.179999977</v>
      </c>
      <c r="E14" s="17">
        <f t="shared" si="2"/>
        <v>310590031.56000006</v>
      </c>
      <c r="F14" s="15">
        <v>286525261.03999996</v>
      </c>
      <c r="G14" s="15">
        <v>284065492.82999998</v>
      </c>
      <c r="H14" s="17">
        <f>SUM(E14-F14)</f>
        <v>24064770.5200001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209569512.66</v>
      </c>
      <c r="D16" s="15">
        <v>32416933.540000021</v>
      </c>
      <c r="E16" s="17">
        <f t="shared" si="2"/>
        <v>241986446.20000002</v>
      </c>
      <c r="F16" s="15">
        <v>236877316.37</v>
      </c>
      <c r="G16" s="15">
        <v>236847697.96000001</v>
      </c>
      <c r="H16" s="17">
        <f t="shared" si="3"/>
        <v>5109129.8300000131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673285461.39999998</v>
      </c>
      <c r="D18" s="15">
        <v>-19878139.129999995</v>
      </c>
      <c r="E18" s="17">
        <f t="shared" si="2"/>
        <v>653407322.26999998</v>
      </c>
      <c r="F18" s="15">
        <v>631481572.30999994</v>
      </c>
      <c r="G18" s="15">
        <v>629832930.75</v>
      </c>
      <c r="H18" s="17">
        <f t="shared" si="3"/>
        <v>21925749.960000038</v>
      </c>
    </row>
    <row r="19" spans="2:8" x14ac:dyDescent="0.25">
      <c r="B19" s="11" t="s">
        <v>21</v>
      </c>
      <c r="C19" s="15">
        <v>136564977.43000001</v>
      </c>
      <c r="D19" s="15">
        <v>914057.65000000596</v>
      </c>
      <c r="E19" s="17">
        <f t="shared" si="2"/>
        <v>137479035.08000001</v>
      </c>
      <c r="F19" s="15">
        <v>116555425.26000001</v>
      </c>
      <c r="G19" s="15">
        <v>116154207</v>
      </c>
      <c r="H19" s="17">
        <f t="shared" si="3"/>
        <v>20923609.820000008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1371377264.3</v>
      </c>
      <c r="D21" s="4">
        <f t="shared" ref="D21:H21" si="4">SUM(D22:D28)</f>
        <v>307532928.5399999</v>
      </c>
      <c r="E21" s="4">
        <f t="shared" si="4"/>
        <v>1678910192.8399997</v>
      </c>
      <c r="F21" s="4">
        <f t="shared" si="4"/>
        <v>1220226877.96</v>
      </c>
      <c r="G21" s="4">
        <f t="shared" si="4"/>
        <v>1208722029.8</v>
      </c>
      <c r="H21" s="4">
        <f t="shared" si="4"/>
        <v>458683314.87999988</v>
      </c>
    </row>
    <row r="22" spans="2:8" x14ac:dyDescent="0.25">
      <c r="B22" s="11" t="s">
        <v>23</v>
      </c>
      <c r="C22" s="15">
        <v>247710251.28999999</v>
      </c>
      <c r="D22" s="15">
        <v>140861032.12</v>
      </c>
      <c r="E22" s="17">
        <f t="shared" ref="E22:E28" si="5">SUM(C22:D22)</f>
        <v>388571283.40999997</v>
      </c>
      <c r="F22" s="15">
        <v>239795953</v>
      </c>
      <c r="G22" s="15">
        <v>237891502.59999999</v>
      </c>
      <c r="H22" s="17">
        <f t="shared" ref="H22:H28" si="6">SUM(E22-F22)</f>
        <v>148775330.40999997</v>
      </c>
    </row>
    <row r="23" spans="2:8" x14ac:dyDescent="0.25">
      <c r="B23" s="11" t="s">
        <v>24</v>
      </c>
      <c r="C23" s="15">
        <v>738695177.23000002</v>
      </c>
      <c r="D23" s="15">
        <v>409314694.36999989</v>
      </c>
      <c r="E23" s="17">
        <f t="shared" si="5"/>
        <v>1148009871.5999999</v>
      </c>
      <c r="F23" s="15">
        <v>868575550.49000001</v>
      </c>
      <c r="G23" s="15">
        <v>860459951.02999997</v>
      </c>
      <c r="H23" s="17">
        <f t="shared" si="6"/>
        <v>279434321.1099999</v>
      </c>
    </row>
    <row r="24" spans="2:8" x14ac:dyDescent="0.25">
      <c r="B24" s="11" t="s">
        <v>25</v>
      </c>
      <c r="C24" s="15">
        <v>14609361.51</v>
      </c>
      <c r="D24" s="15">
        <v>-86234.75</v>
      </c>
      <c r="E24" s="17">
        <f t="shared" si="5"/>
        <v>14523126.76</v>
      </c>
      <c r="F24" s="15">
        <v>14523126.76</v>
      </c>
      <c r="G24" s="15">
        <v>14523126.76</v>
      </c>
      <c r="H24" s="17">
        <f t="shared" si="6"/>
        <v>0</v>
      </c>
    </row>
    <row r="25" spans="2:8" ht="24" x14ac:dyDescent="0.25">
      <c r="B25" s="11" t="s">
        <v>26</v>
      </c>
      <c r="C25" s="15">
        <v>21862209.890000001</v>
      </c>
      <c r="D25" s="15">
        <v>-610247.11000000313</v>
      </c>
      <c r="E25" s="17">
        <f t="shared" si="5"/>
        <v>21251962.779999997</v>
      </c>
      <c r="F25" s="15">
        <v>19630367.530000001</v>
      </c>
      <c r="G25" s="15">
        <v>18769722.73</v>
      </c>
      <c r="H25" s="17">
        <f t="shared" si="6"/>
        <v>1621595.2499999963</v>
      </c>
    </row>
    <row r="26" spans="2:8" x14ac:dyDescent="0.25">
      <c r="B26" s="11" t="s">
        <v>27</v>
      </c>
      <c r="C26" s="16">
        <v>45642421.609999999</v>
      </c>
      <c r="D26" s="16">
        <v>26440212.5</v>
      </c>
      <c r="E26" s="17">
        <f t="shared" si="5"/>
        <v>72082634.109999999</v>
      </c>
      <c r="F26" s="16">
        <v>48844616.299999997</v>
      </c>
      <c r="G26" s="16">
        <v>48425980.799999997</v>
      </c>
      <c r="H26" s="17">
        <f t="shared" si="6"/>
        <v>23238017.810000002</v>
      </c>
    </row>
    <row r="27" spans="2:8" x14ac:dyDescent="0.25">
      <c r="B27" s="11" t="s">
        <v>28</v>
      </c>
      <c r="C27" s="15">
        <v>302857842.76999998</v>
      </c>
      <c r="D27" s="15">
        <v>-268386528.58999997</v>
      </c>
      <c r="E27" s="17">
        <f t="shared" si="5"/>
        <v>34471314.180000007</v>
      </c>
      <c r="F27" s="15">
        <v>28857263.879999999</v>
      </c>
      <c r="G27" s="15">
        <v>28651745.879999999</v>
      </c>
      <c r="H27" s="17">
        <f t="shared" si="6"/>
        <v>5614050.3000000082</v>
      </c>
    </row>
    <row r="28" spans="2:8" x14ac:dyDescent="0.25">
      <c r="B28" s="11" t="s">
        <v>29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215262893.81</v>
      </c>
      <c r="D30" s="4">
        <f t="shared" ref="D30:H30" si="7">SUM(D31:D39)</f>
        <v>42171800.779999994</v>
      </c>
      <c r="E30" s="4">
        <f t="shared" si="7"/>
        <v>257434694.58999997</v>
      </c>
      <c r="F30" s="4">
        <f t="shared" si="7"/>
        <v>222428853.58999997</v>
      </c>
      <c r="G30" s="4">
        <f t="shared" si="7"/>
        <v>221866470.86999997</v>
      </c>
      <c r="H30" s="4">
        <f t="shared" si="7"/>
        <v>35005840.999999993</v>
      </c>
    </row>
    <row r="31" spans="2:8" ht="24" x14ac:dyDescent="0.25">
      <c r="B31" s="11" t="s">
        <v>31</v>
      </c>
      <c r="C31" s="15">
        <v>60020835.369999997</v>
      </c>
      <c r="D31" s="15">
        <v>34525253.789999999</v>
      </c>
      <c r="E31" s="17">
        <f t="shared" ref="E31:E39" si="8">SUM(C31:D31)</f>
        <v>94546089.159999996</v>
      </c>
      <c r="F31" s="15">
        <v>94262853.030000001</v>
      </c>
      <c r="G31" s="15">
        <v>94128463.019999996</v>
      </c>
      <c r="H31" s="17">
        <f t="shared" ref="H31:H39" si="9">SUM(E31-F31)</f>
        <v>283236.12999999523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57501007.450000003</v>
      </c>
      <c r="D37" s="15">
        <v>-11258707.770000011</v>
      </c>
      <c r="E37" s="17">
        <f t="shared" si="8"/>
        <v>46242299.679999992</v>
      </c>
      <c r="F37" s="15">
        <v>45927311.009999998</v>
      </c>
      <c r="G37" s="15">
        <v>45719608</v>
      </c>
      <c r="H37" s="17">
        <f t="shared" si="9"/>
        <v>314988.66999999434</v>
      </c>
    </row>
    <row r="38" spans="2:8" x14ac:dyDescent="0.25">
      <c r="B38" s="11" t="s">
        <v>38</v>
      </c>
      <c r="C38" s="15">
        <v>97741050.989999995</v>
      </c>
      <c r="D38" s="15">
        <v>18905254.760000005</v>
      </c>
      <c r="E38" s="17">
        <f t="shared" si="8"/>
        <v>116646305.75</v>
      </c>
      <c r="F38" s="15">
        <v>82238689.549999997</v>
      </c>
      <c r="G38" s="15">
        <v>82018399.849999994</v>
      </c>
      <c r="H38" s="17">
        <f t="shared" si="9"/>
        <v>34407616.200000003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630635424.95000005</v>
      </c>
      <c r="D41" s="4">
        <f t="shared" ref="D41:G41" si="10">SUM(D42:D45)</f>
        <v>112832304.48999999</v>
      </c>
      <c r="E41" s="4">
        <f t="shared" si="10"/>
        <v>743467729.44000006</v>
      </c>
      <c r="F41" s="4">
        <f t="shared" si="10"/>
        <v>743467729.44000006</v>
      </c>
      <c r="G41" s="4">
        <f t="shared" si="10"/>
        <v>710764144.69000006</v>
      </c>
      <c r="H41" s="4">
        <f>SUM(H42:H45)</f>
        <v>0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630635424.95000005</v>
      </c>
      <c r="D43" s="15">
        <v>112832304.48999999</v>
      </c>
      <c r="E43" s="17">
        <f t="shared" si="11"/>
        <v>743467729.44000006</v>
      </c>
      <c r="F43" s="15">
        <v>743467729.44000006</v>
      </c>
      <c r="G43" s="15">
        <v>710764144.69000006</v>
      </c>
      <c r="H43" s="17">
        <f t="shared" si="12"/>
        <v>0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1191843905.6900003</v>
      </c>
      <c r="D47" s="4">
        <f t="shared" ref="D47:H47" si="13">SUM(D48,D58,D67,D78)</f>
        <v>91532002.550000012</v>
      </c>
      <c r="E47" s="4">
        <f t="shared" si="13"/>
        <v>1283375908.24</v>
      </c>
      <c r="F47" s="4">
        <f t="shared" si="13"/>
        <v>818885314.01999998</v>
      </c>
      <c r="G47" s="4">
        <f t="shared" si="13"/>
        <v>814867954.05000007</v>
      </c>
      <c r="H47" s="4">
        <f t="shared" si="13"/>
        <v>464490594.21999997</v>
      </c>
    </row>
    <row r="48" spans="2:8" ht="15" customHeight="1" x14ac:dyDescent="0.25">
      <c r="B48" s="9" t="s">
        <v>13</v>
      </c>
      <c r="C48" s="4">
        <f>SUM(C49:C56)</f>
        <v>456168602.75</v>
      </c>
      <c r="D48" s="4">
        <f t="shared" ref="D48:H48" si="14">SUM(D49:D56)</f>
        <v>24300414.569999985</v>
      </c>
      <c r="E48" s="4">
        <f t="shared" si="14"/>
        <v>480469017.31999999</v>
      </c>
      <c r="F48" s="4">
        <f t="shared" si="14"/>
        <v>341861634.34000003</v>
      </c>
      <c r="G48" s="4">
        <f t="shared" si="14"/>
        <v>341861634.34000003</v>
      </c>
      <c r="H48" s="4">
        <f t="shared" si="14"/>
        <v>138607382.97999999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139162159.31</v>
      </c>
      <c r="D53" s="15">
        <v>1241769.8699999973</v>
      </c>
      <c r="E53" s="17">
        <f t="shared" si="15"/>
        <v>140403929.18000001</v>
      </c>
      <c r="F53" s="15">
        <v>140403929.18000001</v>
      </c>
      <c r="G53" s="15">
        <v>140403929.18000001</v>
      </c>
      <c r="H53" s="17">
        <f t="shared" si="16"/>
        <v>0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317006443.44</v>
      </c>
      <c r="D55" s="15">
        <v>23058644.699999988</v>
      </c>
      <c r="E55" s="17">
        <f t="shared" si="15"/>
        <v>340065088.13999999</v>
      </c>
      <c r="F55" s="15">
        <v>201457705.16</v>
      </c>
      <c r="G55" s="15">
        <v>201457705.16</v>
      </c>
      <c r="H55" s="17">
        <f t="shared" si="16"/>
        <v>138607382.97999999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714783040.28000009</v>
      </c>
      <c r="D58" s="4">
        <f t="shared" ref="D58:H58" si="17">SUM(D59:D65)</f>
        <v>66613553.300000012</v>
      </c>
      <c r="E58" s="4">
        <f t="shared" si="17"/>
        <v>781396593.58000004</v>
      </c>
      <c r="F58" s="4">
        <f t="shared" si="17"/>
        <v>468323679.68000001</v>
      </c>
      <c r="G58" s="4">
        <f t="shared" si="17"/>
        <v>464306319.71000004</v>
      </c>
      <c r="H58" s="4">
        <f t="shared" si="17"/>
        <v>313072913.89999998</v>
      </c>
    </row>
    <row r="59" spans="2:8" x14ac:dyDescent="0.25">
      <c r="B59" s="11" t="s">
        <v>23</v>
      </c>
      <c r="C59" s="15">
        <v>207010041.31999999</v>
      </c>
      <c r="D59" s="15">
        <v>9619942.7800000012</v>
      </c>
      <c r="E59" s="17">
        <f t="shared" ref="E59:E65" si="18">SUM(C59:D59)</f>
        <v>216629984.09999999</v>
      </c>
      <c r="F59" s="15">
        <v>158686695.75999999</v>
      </c>
      <c r="G59" s="15">
        <v>155946260.56999999</v>
      </c>
      <c r="H59" s="17">
        <f t="shared" ref="H59:H65" si="19">SUM(E59-F59)</f>
        <v>57943288.340000004</v>
      </c>
    </row>
    <row r="60" spans="2:8" x14ac:dyDescent="0.25">
      <c r="B60" s="11" t="s">
        <v>24</v>
      </c>
      <c r="C60" s="15">
        <v>396007093.63</v>
      </c>
      <c r="D60" s="15">
        <v>28408624.350000024</v>
      </c>
      <c r="E60" s="17">
        <f t="shared" si="18"/>
        <v>424415717.98000002</v>
      </c>
      <c r="F60" s="15">
        <v>224815219.06999999</v>
      </c>
      <c r="G60" s="15">
        <v>228376334.91</v>
      </c>
      <c r="H60" s="17">
        <f t="shared" si="19"/>
        <v>199600498.91000003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99000000</v>
      </c>
      <c r="D63" s="16">
        <v>28584986.169999987</v>
      </c>
      <c r="E63" s="17">
        <f t="shared" si="18"/>
        <v>127584986.16999999</v>
      </c>
      <c r="F63" s="16">
        <v>80674809.910000011</v>
      </c>
      <c r="G63" s="16">
        <v>75836769.290000007</v>
      </c>
      <c r="H63" s="17">
        <f t="shared" si="19"/>
        <v>46910176.259999976</v>
      </c>
    </row>
    <row r="64" spans="2:8" x14ac:dyDescent="0.25">
      <c r="B64" s="11" t="s">
        <v>28</v>
      </c>
      <c r="C64" s="15">
        <v>12765905.33</v>
      </c>
      <c r="D64" s="15">
        <v>0</v>
      </c>
      <c r="E64" s="17">
        <f t="shared" si="18"/>
        <v>12765905.33</v>
      </c>
      <c r="F64" s="15">
        <v>4146954.94</v>
      </c>
      <c r="G64" s="15">
        <v>4146954.94</v>
      </c>
      <c r="H64" s="17">
        <f t="shared" si="19"/>
        <v>8618950.3900000006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20892262.66</v>
      </c>
      <c r="D67" s="4">
        <f t="shared" ref="D67:H67" si="20">SUM(D68:D76)</f>
        <v>618034.6799999997</v>
      </c>
      <c r="E67" s="4">
        <f t="shared" si="20"/>
        <v>21510297.34</v>
      </c>
      <c r="F67" s="4">
        <f t="shared" si="20"/>
        <v>8700000</v>
      </c>
      <c r="G67" s="4">
        <f t="shared" si="20"/>
        <v>8700000</v>
      </c>
      <c r="H67" s="4">
        <f t="shared" si="20"/>
        <v>12810297.34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4000000</v>
      </c>
      <c r="E74" s="17">
        <f t="shared" si="21"/>
        <v>4000000</v>
      </c>
      <c r="F74" s="15">
        <v>0</v>
      </c>
      <c r="G74" s="15">
        <v>0</v>
      </c>
      <c r="H74" s="17">
        <f t="shared" si="22"/>
        <v>4000000</v>
      </c>
    </row>
    <row r="75" spans="2:8" x14ac:dyDescent="0.25">
      <c r="B75" s="11" t="s">
        <v>38</v>
      </c>
      <c r="C75" s="15">
        <v>20892262.66</v>
      </c>
      <c r="D75" s="15">
        <v>-3381965.3200000003</v>
      </c>
      <c r="E75" s="17">
        <f t="shared" si="21"/>
        <v>17510297.34</v>
      </c>
      <c r="F75" s="15">
        <v>8700000</v>
      </c>
      <c r="G75" s="15">
        <v>8700000</v>
      </c>
      <c r="H75" s="17">
        <f t="shared" si="22"/>
        <v>8810297.3399999999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4825347422.7000008</v>
      </c>
      <c r="D84" s="5">
        <f t="shared" ref="D84:H84" si="26">SUM(D10,D47)</f>
        <v>555535505.79999995</v>
      </c>
      <c r="E84" s="5">
        <f>SUM(E10,E47)</f>
        <v>5380882928.5</v>
      </c>
      <c r="F84" s="5">
        <f t="shared" si="26"/>
        <v>4350356864.04</v>
      </c>
      <c r="G84" s="5">
        <f t="shared" si="26"/>
        <v>4297019684.21</v>
      </c>
      <c r="H84" s="5">
        <f t="shared" si="26"/>
        <v>1030526064.46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2024-04-23T15:12:05Z</cp:lastPrinted>
  <dcterms:created xsi:type="dcterms:W3CDTF">2020-01-08T22:29:57Z</dcterms:created>
  <dcterms:modified xsi:type="dcterms:W3CDTF">2024-10-15T19:01:06Z</dcterms:modified>
</cp:coreProperties>
</file>